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sine\Desktop\PLUMMER\Drafts\SUBMISSION\Final graphs\"/>
    </mc:Choice>
  </mc:AlternateContent>
  <xr:revisionPtr revIDLastSave="0" documentId="13_ncr:1_{8517B7B4-EED7-42DF-96CA-CEE4D309CF3B}" xr6:coauthVersionLast="47" xr6:coauthVersionMax="47" xr10:uidLastSave="{00000000-0000-0000-0000-000000000000}"/>
  <bookViews>
    <workbookView xWindow="-110" yWindow="-110" windowWidth="19420" windowHeight="10420" activeTab="2" xr2:uid="{1FE537F6-9E88-4EA1-9377-B87989265C42}"/>
  </bookViews>
  <sheets>
    <sheet name="Chart" sheetId="2" r:id="rId1"/>
    <sheet name="Sheet2" sheetId="3" r:id="rId2"/>
    <sheet name="FINAL" sheetId="4" r:id="rId3"/>
    <sheet name="Data" sheetId="1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0" i="4" l="1"/>
  <c r="M20" i="4"/>
  <c r="L20" i="4"/>
  <c r="K20" i="4"/>
  <c r="N19" i="4"/>
  <c r="M19" i="4"/>
  <c r="L19" i="4"/>
  <c r="K19" i="4"/>
  <c r="N18" i="4"/>
  <c r="M18" i="4"/>
  <c r="L18" i="4"/>
  <c r="K18" i="4"/>
  <c r="M20" i="3"/>
  <c r="L20" i="3"/>
  <c r="K20" i="3"/>
  <c r="J20" i="3"/>
  <c r="M19" i="3"/>
  <c r="L19" i="3"/>
  <c r="K19" i="3"/>
  <c r="J19" i="3"/>
  <c r="M18" i="3"/>
  <c r="L18" i="3"/>
  <c r="K18" i="3"/>
  <c r="J18" i="3"/>
</calcChain>
</file>

<file path=xl/sharedStrings.xml><?xml version="1.0" encoding="utf-8"?>
<sst xmlns="http://schemas.openxmlformats.org/spreadsheetml/2006/main" count="118" uniqueCount="52">
  <si>
    <t>Exported from SimaPro 9.2.0.2</t>
  </si>
  <si>
    <t>Exported on: 4/26/2022 at 12:33:16 PM</t>
  </si>
  <si>
    <t>Comparing 1 p 'Reactive Filtration', 1 p 'RF Aluminum Sulfate', 1 p 'RF Ferric Chloride' and 1 p 'RF Polyaluminum chloride';_x000D_</t>
  </si>
  <si>
    <t>Method: ReCiPe 2016 Midpoint (H) V1.05 / World (2010) H / Characterization</t>
  </si>
  <si>
    <t>Unit used: %</t>
  </si>
  <si>
    <t>Reactive Filtration</t>
  </si>
  <si>
    <t>Label</t>
  </si>
  <si>
    <t>Global warming</t>
  </si>
  <si>
    <t>Freshwater eutrophication</t>
  </si>
  <si>
    <t>Marine eutrophication</t>
  </si>
  <si>
    <t>Mineral resource scarcity</t>
  </si>
  <si>
    <t>RF Aluminum Sulfate</t>
  </si>
  <si>
    <t>RF Ferric Chloride</t>
  </si>
  <si>
    <t>RF Polyaluminum chloride</t>
  </si>
  <si>
    <t xml:space="preserve">Calculation: </t>
  </si>
  <si>
    <t>Compare</t>
  </si>
  <si>
    <t xml:space="preserve">Results: </t>
  </si>
  <si>
    <t>Impact assessment</t>
  </si>
  <si>
    <t xml:space="preserve">Product 1: </t>
  </si>
  <si>
    <t>1 p Reactive Filtration (of project Plummer RF_wAllocation)</t>
  </si>
  <si>
    <t xml:space="preserve">Product 2: </t>
  </si>
  <si>
    <t>1 p RF Aluminum Sulfate (of project Plummer RF_wAllocation)</t>
  </si>
  <si>
    <t xml:space="preserve">Product 3: </t>
  </si>
  <si>
    <t>1 p RF Ferric Chloride (of project Plummer RF_wAllocation)</t>
  </si>
  <si>
    <t xml:space="preserve">Product 4: </t>
  </si>
  <si>
    <t>1 p RF Polyaluminum chloride (of project Plummer RF_wAllocation)</t>
  </si>
  <si>
    <t xml:space="preserve">Method: </t>
  </si>
  <si>
    <t>ReCiPe 2016 Midpoint (H) V1.05 / World (2010) H</t>
  </si>
  <si>
    <t xml:space="preserve">Indicator: </t>
  </si>
  <si>
    <t>Characterization</t>
  </si>
  <si>
    <t xml:space="preserve">Skip categories: </t>
  </si>
  <si>
    <t>Never</t>
  </si>
  <si>
    <t xml:space="preserve">Exclude infrastructure processes: </t>
  </si>
  <si>
    <t>No</t>
  </si>
  <si>
    <t xml:space="preserve">Exclude long-term emissions: </t>
  </si>
  <si>
    <t xml:space="preserve">Sorted on item: </t>
  </si>
  <si>
    <t>Impact category</t>
  </si>
  <si>
    <t xml:space="preserve">Sort order: </t>
  </si>
  <si>
    <t>Ascending</t>
  </si>
  <si>
    <t>Unit</t>
  </si>
  <si>
    <t>kg CO2 eq</t>
  </si>
  <si>
    <t>kg P eq</t>
  </si>
  <si>
    <t>kg N eq</t>
  </si>
  <si>
    <t>kg Cu eq</t>
  </si>
  <si>
    <t>GWP</t>
  </si>
  <si>
    <t>FEP</t>
  </si>
  <si>
    <t>MEP</t>
  </si>
  <si>
    <t>MRS</t>
  </si>
  <si>
    <t>Ferric chloride</t>
  </si>
  <si>
    <t>Polyaluminum chloride</t>
  </si>
  <si>
    <t>Ferric sulfate</t>
  </si>
  <si>
    <t>Aluminum sulfate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</si>
</sst>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####"/>
    <numFmt numFmtId="165" formatCode="#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1" fontId="0" fillId="0" borderId="0" xfId="0" applyNumberFormat="1"/>
    <xf numFmtId="0" fontId="1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Data!$B$8</c:f>
              <c:strCache>
                <c:ptCount val="1"/>
                <c:pt idx="0">
                  <c:v>Reactive Filtration</c:v>
                </c:pt>
              </c:strCache>
            </c:strRef>
          </c:tx>
          <c:invertIfNegative val="0"/>
          <c:cat>
            <c:strRef>
              <c:f>Data!$A$9:$A$12</c:f>
              <c:strCache>
                <c:ptCount val="4"/>
                <c:pt idx="0">
                  <c:v>Global warming</c:v>
                </c:pt>
                <c:pt idx="1">
                  <c:v>Freshwater eutrophication</c:v>
                </c:pt>
                <c:pt idx="2">
                  <c:v>Marine eutrophication</c:v>
                </c:pt>
                <c:pt idx="3">
                  <c:v>Mineral resource scarcity</c:v>
                </c:pt>
              </c:strCache>
            </c:strRef>
          </c:cat>
          <c:val>
            <c:numRef>
              <c:f>Data!$B$9:$B$12</c:f>
              <c:numCache>
                <c:formatCode>0.####</c:formatCode>
                <c:ptCount val="4"/>
                <c:pt idx="0">
                  <c:v>48.335293137249636</c:v>
                </c:pt>
                <c:pt idx="1">
                  <c:v>59.511885976941556</c:v>
                </c:pt>
                <c:pt idx="2">
                  <c:v>58.982732897196868</c:v>
                </c:pt>
                <c:pt idx="3">
                  <c:v>51.826816839320024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DA-48D4-BE98-BE987A50CDE9}"/>
            </c:ext>
          </c:extLst>
        </c:ser>
        <c:ser>
          <c:idx val="1"/>
          <c:order val="1"/>
          <c:tx>
            <c:strRef>
              <c:f>Data!$C$8</c:f>
              <c:strCache>
                <c:ptCount val="1"/>
                <c:pt idx="0">
                  <c:v>RF Aluminum Sulfate</c:v>
                </c:pt>
              </c:strCache>
            </c:strRef>
          </c:tx>
          <c:invertIfNegative val="0"/>
          <c:cat>
            <c:strRef>
              <c:f>Data!$A$9:$A$12</c:f>
              <c:strCache>
                <c:ptCount val="4"/>
                <c:pt idx="0">
                  <c:v>Global warming</c:v>
                </c:pt>
                <c:pt idx="1">
                  <c:v>Freshwater eutrophication</c:v>
                </c:pt>
                <c:pt idx="2">
                  <c:v>Marine eutrophication</c:v>
                </c:pt>
                <c:pt idx="3">
                  <c:v>Mineral resource scarcity</c:v>
                </c:pt>
              </c:strCache>
            </c:strRef>
          </c:cat>
          <c:val>
            <c:numRef>
              <c:f>Data!$C$9:$C$12</c:f>
              <c:numCache>
                <c:formatCode>0.####</c:formatCode>
                <c:ptCount val="4"/>
                <c:pt idx="0">
                  <c:v>61.462641796916728</c:v>
                </c:pt>
                <c:pt idx="1">
                  <c:v>70.929438813637361</c:v>
                </c:pt>
                <c:pt idx="2">
                  <c:v>63.465188893776869</c:v>
                </c:pt>
                <c:pt idx="3">
                  <c:v>66.437368064478648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DA-48D4-BE98-BE987A50CDE9}"/>
            </c:ext>
          </c:extLst>
        </c:ser>
        <c:ser>
          <c:idx val="2"/>
          <c:order val="2"/>
          <c:tx>
            <c:strRef>
              <c:f>Data!$D$8</c:f>
              <c:strCache>
                <c:ptCount val="1"/>
                <c:pt idx="0">
                  <c:v>RF Ferric Chloride</c:v>
                </c:pt>
              </c:strCache>
            </c:strRef>
          </c:tx>
          <c:invertIfNegative val="0"/>
          <c:cat>
            <c:strRef>
              <c:f>Data!$A$9:$A$12</c:f>
              <c:strCache>
                <c:ptCount val="4"/>
                <c:pt idx="0">
                  <c:v>Global warming</c:v>
                </c:pt>
                <c:pt idx="1">
                  <c:v>Freshwater eutrophication</c:v>
                </c:pt>
                <c:pt idx="2">
                  <c:v>Marine eutrophication</c:v>
                </c:pt>
                <c:pt idx="3">
                  <c:v>Mineral resource scarcity</c:v>
                </c:pt>
              </c:strCache>
            </c:strRef>
          </c:cat>
          <c:val>
            <c:numRef>
              <c:f>Data!$D$9:$D$12</c:f>
              <c:numCache>
                <c:formatCode>0.####</c:formatCode>
                <c:ptCount val="4"/>
                <c:pt idx="0">
                  <c:v>53.434716165152686</c:v>
                </c:pt>
                <c:pt idx="1">
                  <c:v>68.284284030811776</c:v>
                </c:pt>
                <c:pt idx="2">
                  <c:v>71.869357150913061</c:v>
                </c:pt>
                <c:pt idx="3">
                  <c:v>25.658858396132661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DA-48D4-BE98-BE987A50CDE9}"/>
            </c:ext>
          </c:extLst>
        </c:ser>
        <c:ser>
          <c:idx val="3"/>
          <c:order val="3"/>
          <c:tx>
            <c:strRef>
              <c:f>Data!$E$8</c:f>
              <c:strCache>
                <c:ptCount val="1"/>
                <c:pt idx="0">
                  <c:v>RF Polyaluminum chloride</c:v>
                </c:pt>
              </c:strCache>
            </c:strRef>
          </c:tx>
          <c:invertIfNegative val="0"/>
          <c:cat>
            <c:strRef>
              <c:f>Data!$A$9:$A$12</c:f>
              <c:strCache>
                <c:ptCount val="4"/>
                <c:pt idx="0">
                  <c:v>Global warming</c:v>
                </c:pt>
                <c:pt idx="1">
                  <c:v>Freshwater eutrophication</c:v>
                </c:pt>
                <c:pt idx="2">
                  <c:v>Marine eutrophication</c:v>
                </c:pt>
                <c:pt idx="3">
                  <c:v>Mineral resource scarcity</c:v>
                </c:pt>
              </c:strCache>
            </c:strRef>
          </c:cat>
          <c:val>
            <c:numRef>
              <c:f>Data!$E$9:$E$12</c:f>
              <c:numCache>
                <c:formatCode>#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DA-48D4-BE98-BE987A50C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0533552"/>
        <c:axId val="850533968"/>
      </c:barChart>
      <c:catAx>
        <c:axId val="85053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Comparing 1 p 'Reactive Filtration', 1 p 'RF Aluminum Sulfate', 1 p 'RF Ferric Chloride' and 1 p 'RF Polyaluminum chloride';</a:t>
                </a:r>
              </a:p>
              <a:p>
                <a:pPr>
                  <a:defRPr/>
                </a:pPr>
                <a:r>
                  <a:rPr lang="en-US"/>
                  <a:t>Method: ReCiPe 2016 Midpoint (H) V1.05 / World (2010) H / Characterization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50533968"/>
        <c:crosses val="autoZero"/>
        <c:auto val="1"/>
        <c:lblAlgn val="ctr"/>
        <c:lblOffset val="100"/>
        <c:noMultiLvlLbl val="0"/>
      </c:catAx>
      <c:valAx>
        <c:axId val="8505339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overlay val="0"/>
        </c:title>
        <c:numFmt formatCode="0.####" sourceLinked="1"/>
        <c:majorTickMark val="out"/>
        <c:minorTickMark val="none"/>
        <c:tickLblPos val="nextTo"/>
        <c:crossAx val="85053355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Sheet2!$H$22:$I$22</c:f>
              <c:strCache>
                <c:ptCount val="2"/>
                <c:pt idx="0">
                  <c:v>Ferric sulfate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Sheet2!$J$21:$M$21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Sheet2!$J$22:$M$22</c:f>
              <c:numCache>
                <c:formatCode>0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0-4A79-B510-FCF527D14E2B}"/>
            </c:ext>
          </c:extLst>
        </c:ser>
        <c:ser>
          <c:idx val="1"/>
          <c:order val="1"/>
          <c:tx>
            <c:strRef>
              <c:f>Sheet2!$H$23:$I$23</c:f>
              <c:strCache>
                <c:ptCount val="2"/>
                <c:pt idx="0">
                  <c:v>Ferric chloride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Sheet2!$J$21:$M$21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Sheet2!$J$23:$M$23</c:f>
              <c:numCache>
                <c:formatCode>0.00</c:formatCode>
                <c:ptCount val="4"/>
                <c:pt idx="0">
                  <c:v>110.55010182446445</c:v>
                </c:pt>
                <c:pt idx="1">
                  <c:v>114.7405809035952</c:v>
                </c:pt>
                <c:pt idx="2">
                  <c:v>121.84813057480146</c:v>
                </c:pt>
                <c:pt idx="3">
                  <c:v>49.50884554820226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50-4A79-B510-FCF527D14E2B}"/>
            </c:ext>
          </c:extLst>
        </c:ser>
        <c:ser>
          <c:idx val="2"/>
          <c:order val="2"/>
          <c:tx>
            <c:strRef>
              <c:f>Sheet2!$H$24:$I$24</c:f>
              <c:strCache>
                <c:ptCount val="2"/>
                <c:pt idx="0">
                  <c:v>Aluminum sulfate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Sheet2!$J$21:$M$21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Sheet2!$J$24:$M$24</c:f>
              <c:numCache>
                <c:formatCode>0.00</c:formatCode>
                <c:ptCount val="4"/>
                <c:pt idx="0">
                  <c:v>127.1589270622608</c:v>
                </c:pt>
                <c:pt idx="1">
                  <c:v>119.18532879243828</c:v>
                </c:pt>
                <c:pt idx="2">
                  <c:v>107.59960752194438</c:v>
                </c:pt>
                <c:pt idx="3">
                  <c:v>128.19110258087181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50-4A79-B510-FCF527D14E2B}"/>
            </c:ext>
          </c:extLst>
        </c:ser>
        <c:ser>
          <c:idx val="3"/>
          <c:order val="3"/>
          <c:tx>
            <c:strRef>
              <c:f>Sheet2!$H$25:$I$25</c:f>
              <c:strCache>
                <c:ptCount val="2"/>
                <c:pt idx="0">
                  <c:v>Polyaluminum chloride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Sheet2!$J$21:$M$21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Sheet2!$J$25:$M$25</c:f>
              <c:numCache>
                <c:formatCode>0.00</c:formatCode>
                <c:ptCount val="4"/>
                <c:pt idx="0">
                  <c:v>206.88816164767042</c:v>
                </c:pt>
                <c:pt idx="1">
                  <c:v>168.03365691261416</c:v>
                </c:pt>
                <c:pt idx="2">
                  <c:v>169.54114974339694</c:v>
                </c:pt>
                <c:pt idx="3">
                  <c:v>192.95029446291792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50-4A79-B510-FCF527D14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9073824"/>
        <c:axId val="889075488"/>
      </c:barChart>
      <c:catAx>
        <c:axId val="8890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075488"/>
        <c:crosses val="autoZero"/>
        <c:auto val="1"/>
        <c:lblAlgn val="ctr"/>
        <c:lblOffset val="100"/>
        <c:noMultiLvlLbl val="0"/>
      </c:catAx>
      <c:valAx>
        <c:axId val="88907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07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FINAL!$I$17:$J$17</c:f>
              <c:strCache>
                <c:ptCount val="2"/>
                <c:pt idx="0">
                  <c:v>Ferric sulfate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FINAL!$K$16:$N$16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FINAL!$K$17:$N$17</c:f>
              <c:numCache>
                <c:formatCode>0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B9-4AE4-BC02-CCD159766E9E}"/>
            </c:ext>
          </c:extLst>
        </c:ser>
        <c:ser>
          <c:idx val="1"/>
          <c:order val="1"/>
          <c:tx>
            <c:strRef>
              <c:f>FINAL!$I$18:$J$18</c:f>
              <c:strCache>
                <c:ptCount val="2"/>
                <c:pt idx="0">
                  <c:v>Ferric chloride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FINAL!$K$16:$N$16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FINAL!$K$18:$N$18</c:f>
              <c:numCache>
                <c:formatCode>0.00</c:formatCode>
                <c:ptCount val="4"/>
                <c:pt idx="0">
                  <c:v>110.10395879056422</c:v>
                </c:pt>
                <c:pt idx="1">
                  <c:v>114.35505264593988</c:v>
                </c:pt>
                <c:pt idx="2">
                  <c:v>121.02610294486273</c:v>
                </c:pt>
                <c:pt idx="3">
                  <c:v>50.107467043539714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B9-4AE4-BC02-CCD159766E9E}"/>
            </c:ext>
          </c:extLst>
        </c:ser>
        <c:ser>
          <c:idx val="2"/>
          <c:order val="2"/>
          <c:tx>
            <c:strRef>
              <c:f>FINAL!$I$19:$J$19</c:f>
              <c:strCache>
                <c:ptCount val="2"/>
                <c:pt idx="0">
                  <c:v>Aluminum sulfate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FINAL!$K$16:$N$16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FINAL!$K$19:$N$19</c:f>
              <c:numCache>
                <c:formatCode>0.00</c:formatCode>
                <c:ptCount val="4"/>
                <c:pt idx="0">
                  <c:v>126.01042951042345</c:v>
                </c:pt>
                <c:pt idx="1">
                  <c:v>118.68355166233282</c:v>
                </c:pt>
                <c:pt idx="2">
                  <c:v>107.31367435976892</c:v>
                </c:pt>
                <c:pt idx="3">
                  <c:v>127.85686977979209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B9-4AE4-BC02-CCD159766E9E}"/>
            </c:ext>
          </c:extLst>
        </c:ser>
        <c:ser>
          <c:idx val="3"/>
          <c:order val="3"/>
          <c:tx>
            <c:strRef>
              <c:f>FINAL!$I$20:$J$20</c:f>
              <c:strCache>
                <c:ptCount val="2"/>
                <c:pt idx="0">
                  <c:v>Polyaluminum chloride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FINAL!$K$16:$N$16</c:f>
              <c:strCache>
                <c:ptCount val="4"/>
                <c:pt idx="0">
                  <c:v>GWP</c:v>
                </c:pt>
                <c:pt idx="1">
                  <c:v>FEP</c:v>
                </c:pt>
                <c:pt idx="2">
                  <c:v>MEP</c:v>
                </c:pt>
                <c:pt idx="3">
                  <c:v>MRS</c:v>
                </c:pt>
              </c:strCache>
            </c:strRef>
          </c:cat>
          <c:val>
            <c:numRef>
              <c:f>FINAL!$K$20:$N$20</c:f>
              <c:numCache>
                <c:formatCode>0.00</c:formatCode>
                <c:ptCount val="4"/>
                <c:pt idx="0">
                  <c:v>202.36806676289723</c:v>
                </c:pt>
                <c:pt idx="1">
                  <c:v>166.25429032028111</c:v>
                </c:pt>
                <c:pt idx="2">
                  <c:v>166.9246893331761</c:v>
                </c:pt>
                <c:pt idx="3">
                  <c:v>191.84829416187733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B9-4AE4-BC02-CCD159766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8008944"/>
        <c:axId val="1038009360"/>
      </c:barChart>
      <c:catAx>
        <c:axId val="103800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09360"/>
        <c:crosses val="autoZero"/>
        <c:auto val="1"/>
        <c:lblAlgn val="ctr"/>
        <c:lblOffset val="100"/>
        <c:noMultiLvlLbl val="0"/>
      </c:catAx>
      <c:valAx>
        <c:axId val="103800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0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EF6D1E5-03CA-488F-8A29-6B36CBB10F45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984" cy="62875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8EAB13-DBF3-4A26-B616-8C75182E9F6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371475</xdr:colOff>
      <xdr:row>10</xdr:row>
      <xdr:rowOff>146050</xdr:rowOff>
    </xdr:from>
    <xdr:to>
      <xdr:col>21</xdr:col>
      <xdr:colOff>66675</xdr:colOff>
      <xdr:row>25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36004A-8A00-4A67-9339-F37437713F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327025</xdr:colOff>
      <xdr:row>19</xdr:row>
      <xdr:rowOff>107950</xdr:rowOff>
    </xdr:from>
    <xdr:to>
      <xdr:col>13</xdr:col>
      <xdr:colOff>22225</xdr:colOff>
      <xdr:row>34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95F72C-40E3-4946-B1CE-5D5BBC39B5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sine/Desktop/PLUMMER/Graphs/FINAL/4%20chemicals%20compar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I14" t="str">
            <v>GWP</v>
          </cell>
          <cell r="J14" t="str">
            <v>FEP</v>
          </cell>
          <cell r="K14" t="str">
            <v>MEP</v>
          </cell>
          <cell r="L14" t="str">
            <v>MRS</v>
          </cell>
        </row>
        <row r="15">
          <cell r="H15" t="str">
            <v>Ferric sulfate</v>
          </cell>
          <cell r="I15">
            <v>100</v>
          </cell>
          <cell r="J15">
            <v>100</v>
          </cell>
          <cell r="K15">
            <v>100</v>
          </cell>
          <cell r="L15">
            <v>100</v>
          </cell>
        </row>
        <row r="16">
          <cell r="H16" t="str">
            <v>Ferric chloride</v>
          </cell>
          <cell r="I16">
            <v>115.04</v>
          </cell>
          <cell r="J16">
            <v>144.15</v>
          </cell>
          <cell r="K16">
            <v>130.66</v>
          </cell>
          <cell r="L16">
            <v>39.18</v>
          </cell>
        </row>
        <row r="17">
          <cell r="H17" t="str">
            <v>Aluminum sulfate</v>
          </cell>
          <cell r="I17">
            <v>139.18</v>
          </cell>
          <cell r="J17">
            <v>157.4</v>
          </cell>
          <cell r="K17">
            <v>110.51</v>
          </cell>
          <cell r="L17">
            <v>132.08000000000001</v>
          </cell>
        </row>
        <row r="18">
          <cell r="H18" t="str">
            <v>Polyaluminum chloride</v>
          </cell>
          <cell r="I18">
            <v>255.07</v>
          </cell>
          <cell r="J18">
            <v>303.04000000000002</v>
          </cell>
          <cell r="K18">
            <v>198.09</v>
          </cell>
          <cell r="L18">
            <v>208.53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1AB48-DAC0-4193-8B4A-176885DA051B}">
  <dimension ref="A2:M25"/>
  <sheetViews>
    <sheetView topLeftCell="B10" workbookViewId="0">
      <selection activeCell="J21" sqref="J21:M21"/>
    </sheetView>
  </sheetViews>
  <sheetFormatPr defaultRowHeight="14.5" x14ac:dyDescent="0.35"/>
  <cols>
    <col min="1" max="1" width="16.08984375" customWidth="1"/>
    <col min="5" max="5" width="11.08984375" customWidth="1"/>
    <col min="9" max="9" width="12.26953125" customWidth="1"/>
    <col min="12" max="12" width="9" customWidth="1"/>
  </cols>
  <sheetData>
    <row r="2" spans="1:13" x14ac:dyDescent="0.35">
      <c r="A2" t="s">
        <v>14</v>
      </c>
      <c r="B2" t="s">
        <v>15</v>
      </c>
    </row>
    <row r="3" spans="1:13" x14ac:dyDescent="0.35">
      <c r="A3" t="s">
        <v>16</v>
      </c>
      <c r="B3" t="s">
        <v>17</v>
      </c>
    </row>
    <row r="4" spans="1:13" x14ac:dyDescent="0.35">
      <c r="A4" t="s">
        <v>18</v>
      </c>
      <c r="B4" t="s">
        <v>19</v>
      </c>
    </row>
    <row r="5" spans="1:13" x14ac:dyDescent="0.35">
      <c r="A5" t="s">
        <v>20</v>
      </c>
      <c r="B5" t="s">
        <v>21</v>
      </c>
    </row>
    <row r="6" spans="1:13" x14ac:dyDescent="0.35">
      <c r="A6" t="s">
        <v>22</v>
      </c>
      <c r="B6" t="s">
        <v>23</v>
      </c>
    </row>
    <row r="7" spans="1:13" x14ac:dyDescent="0.35">
      <c r="A7" t="s">
        <v>24</v>
      </c>
      <c r="B7" t="s">
        <v>25</v>
      </c>
    </row>
    <row r="8" spans="1:13" x14ac:dyDescent="0.35">
      <c r="A8" t="s">
        <v>26</v>
      </c>
      <c r="B8" t="s">
        <v>27</v>
      </c>
    </row>
    <row r="9" spans="1:13" x14ac:dyDescent="0.35">
      <c r="A9" t="s">
        <v>28</v>
      </c>
      <c r="B9" t="s">
        <v>29</v>
      </c>
    </row>
    <row r="10" spans="1:13" x14ac:dyDescent="0.35">
      <c r="A10" t="s">
        <v>30</v>
      </c>
      <c r="B10" t="s">
        <v>31</v>
      </c>
    </row>
    <row r="11" spans="1:13" x14ac:dyDescent="0.35">
      <c r="A11" t="s">
        <v>32</v>
      </c>
      <c r="B11" t="s">
        <v>33</v>
      </c>
    </row>
    <row r="12" spans="1:13" x14ac:dyDescent="0.35">
      <c r="A12" t="s">
        <v>34</v>
      </c>
      <c r="B12" t="s">
        <v>33</v>
      </c>
    </row>
    <row r="13" spans="1:13" x14ac:dyDescent="0.35">
      <c r="A13" t="s">
        <v>35</v>
      </c>
      <c r="B13" t="s">
        <v>36</v>
      </c>
    </row>
    <row r="14" spans="1:13" x14ac:dyDescent="0.35">
      <c r="A14" t="s">
        <v>37</v>
      </c>
      <c r="B14" t="s">
        <v>38</v>
      </c>
    </row>
    <row r="16" spans="1:13" x14ac:dyDescent="0.35">
      <c r="A16" t="s">
        <v>36</v>
      </c>
      <c r="B16" t="s">
        <v>39</v>
      </c>
      <c r="C16" t="s">
        <v>5</v>
      </c>
      <c r="D16" t="s">
        <v>11</v>
      </c>
      <c r="E16" t="s">
        <v>12</v>
      </c>
      <c r="F16" t="s">
        <v>13</v>
      </c>
      <c r="J16" s="5" t="s">
        <v>44</v>
      </c>
      <c r="K16" s="5" t="s">
        <v>45</v>
      </c>
      <c r="L16" s="5" t="s">
        <v>46</v>
      </c>
      <c r="M16" s="5" t="s">
        <v>47</v>
      </c>
    </row>
    <row r="17" spans="1:13" x14ac:dyDescent="0.35">
      <c r="A17" t="s">
        <v>7</v>
      </c>
      <c r="B17" t="s">
        <v>40</v>
      </c>
      <c r="C17">
        <v>1.9221805000000002E-2</v>
      </c>
      <c r="D17">
        <v>2.4442241E-2</v>
      </c>
      <c r="E17">
        <v>2.1249725000000001E-2</v>
      </c>
      <c r="F17">
        <v>3.9767639E-2</v>
      </c>
      <c r="H17" s="1" t="s">
        <v>50</v>
      </c>
      <c r="J17" s="7">
        <v>100</v>
      </c>
      <c r="K17" s="7">
        <v>100</v>
      </c>
      <c r="L17" s="7">
        <v>100</v>
      </c>
      <c r="M17" s="7">
        <v>100</v>
      </c>
    </row>
    <row r="18" spans="1:13" x14ac:dyDescent="0.35">
      <c r="A18" t="s">
        <v>8</v>
      </c>
      <c r="B18" t="s">
        <v>41</v>
      </c>
      <c r="C18" s="4">
        <v>1.4112049E-5</v>
      </c>
      <c r="D18" s="4">
        <v>1.6819491999999999E-5</v>
      </c>
      <c r="E18" s="4">
        <v>1.6192246999999999E-5</v>
      </c>
      <c r="F18" s="4">
        <v>2.3712992E-5</v>
      </c>
      <c r="H18" s="1" t="s">
        <v>51</v>
      </c>
      <c r="J18" s="6">
        <f>D17/C17*100</f>
        <v>127.1589270622608</v>
      </c>
      <c r="K18" s="6">
        <f>D18/C18*100</f>
        <v>119.18532879243828</v>
      </c>
      <c r="L18" s="6">
        <f>D19/C19*100</f>
        <v>107.59960752194438</v>
      </c>
      <c r="M18" s="6">
        <f>D20/C20*100</f>
        <v>128.19110258087181</v>
      </c>
    </row>
    <row r="19" spans="1:13" x14ac:dyDescent="0.35">
      <c r="A19" t="s">
        <v>9</v>
      </c>
      <c r="B19" t="s">
        <v>42</v>
      </c>
      <c r="C19" s="4">
        <v>7.7457579000000002E-7</v>
      </c>
      <c r="D19" s="4">
        <v>8.3344051000000003E-7</v>
      </c>
      <c r="E19" s="4">
        <v>9.4380612000000004E-7</v>
      </c>
      <c r="F19" s="4">
        <v>1.3132247E-6</v>
      </c>
      <c r="H19" s="1" t="s">
        <v>48</v>
      </c>
      <c r="J19" s="6">
        <f>E17/C17*100</f>
        <v>110.55010182446445</v>
      </c>
      <c r="K19" s="6">
        <f>E18/C18*100</f>
        <v>114.7405809035952</v>
      </c>
      <c r="L19" s="6">
        <f>E19/C19*100</f>
        <v>121.84813057480146</v>
      </c>
      <c r="M19" s="6">
        <f>E20/C20*100</f>
        <v>49.50884554820226</v>
      </c>
    </row>
    <row r="20" spans="1:13" x14ac:dyDescent="0.35">
      <c r="A20" t="s">
        <v>10</v>
      </c>
      <c r="B20" t="s">
        <v>43</v>
      </c>
      <c r="C20">
        <v>5.7801165999999998E-4</v>
      </c>
      <c r="D20">
        <v>7.4095952E-4</v>
      </c>
      <c r="E20">
        <v>2.8616690000000001E-4</v>
      </c>
      <c r="F20">
        <v>1.1152752000000001E-3</v>
      </c>
      <c r="H20" s="1" t="s">
        <v>49</v>
      </c>
      <c r="J20" s="6">
        <f>F17/C17*100</f>
        <v>206.88816164767042</v>
      </c>
      <c r="K20" s="6">
        <f>F18/C18*100</f>
        <v>168.03365691261416</v>
      </c>
      <c r="L20" s="6">
        <f>F19/C19*100</f>
        <v>169.54114974339694</v>
      </c>
      <c r="M20" s="6">
        <f>F20/C20*100</f>
        <v>192.95029446291792</v>
      </c>
    </row>
    <row r="21" spans="1:13" x14ac:dyDescent="0.35">
      <c r="J21" t="s">
        <v>44</v>
      </c>
      <c r="K21" t="s">
        <v>45</v>
      </c>
      <c r="L21" t="s">
        <v>46</v>
      </c>
      <c r="M21" t="s">
        <v>47</v>
      </c>
    </row>
    <row r="22" spans="1:13" x14ac:dyDescent="0.35">
      <c r="H22" s="1" t="s">
        <v>50</v>
      </c>
      <c r="J22" s="7">
        <v>100</v>
      </c>
      <c r="K22" s="7">
        <v>100</v>
      </c>
      <c r="L22" s="7">
        <v>100</v>
      </c>
      <c r="M22" s="7">
        <v>100</v>
      </c>
    </row>
    <row r="23" spans="1:13" x14ac:dyDescent="0.35">
      <c r="H23" s="1" t="s">
        <v>48</v>
      </c>
      <c r="J23" s="6">
        <v>110.55010182446445</v>
      </c>
      <c r="K23" s="6">
        <v>114.7405809035952</v>
      </c>
      <c r="L23" s="6">
        <v>121.84813057480146</v>
      </c>
      <c r="M23" s="6">
        <v>49.50884554820226</v>
      </c>
    </row>
    <row r="24" spans="1:13" x14ac:dyDescent="0.35">
      <c r="H24" s="1" t="s">
        <v>51</v>
      </c>
      <c r="J24" s="6">
        <v>127.1589270622608</v>
      </c>
      <c r="K24" s="6">
        <v>119.18532879243828</v>
      </c>
      <c r="L24" s="6">
        <v>107.59960752194438</v>
      </c>
      <c r="M24" s="6">
        <v>128.19110258087181</v>
      </c>
    </row>
    <row r="25" spans="1:13" x14ac:dyDescent="0.35">
      <c r="H25" s="1" t="s">
        <v>49</v>
      </c>
      <c r="J25" s="6">
        <v>206.88816164767042</v>
      </c>
      <c r="K25" s="6">
        <v>168.03365691261416</v>
      </c>
      <c r="L25" s="6">
        <v>169.54114974339694</v>
      </c>
      <c r="M25" s="6">
        <v>192.95029446291792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3E149-0594-4634-A1D5-4115CB05F6FC}">
  <dimension ref="A2:N26"/>
  <sheetViews>
    <sheetView tabSelected="1" topLeftCell="A14" workbookViewId="0">
      <selection activeCell="N19" sqref="N19"/>
    </sheetView>
  </sheetViews>
  <sheetFormatPr defaultRowHeight="14.5" x14ac:dyDescent="0.35"/>
  <cols>
    <col min="4" max="4" width="10.453125" customWidth="1"/>
    <col min="10" max="10" width="8.7265625" customWidth="1"/>
  </cols>
  <sheetData>
    <row r="2" spans="1:14" x14ac:dyDescent="0.35">
      <c r="A2" t="s">
        <v>14</v>
      </c>
      <c r="B2" t="s">
        <v>15</v>
      </c>
    </row>
    <row r="3" spans="1:14" x14ac:dyDescent="0.35">
      <c r="A3" t="s">
        <v>16</v>
      </c>
      <c r="B3" t="s">
        <v>17</v>
      </c>
    </row>
    <row r="4" spans="1:14" x14ac:dyDescent="0.35">
      <c r="A4" t="s">
        <v>18</v>
      </c>
      <c r="B4" t="s">
        <v>19</v>
      </c>
    </row>
    <row r="5" spans="1:14" x14ac:dyDescent="0.35">
      <c r="A5" t="s">
        <v>20</v>
      </c>
      <c r="B5" t="s">
        <v>21</v>
      </c>
    </row>
    <row r="6" spans="1:14" x14ac:dyDescent="0.35">
      <c r="A6" t="s">
        <v>22</v>
      </c>
      <c r="B6" t="s">
        <v>23</v>
      </c>
    </row>
    <row r="7" spans="1:14" x14ac:dyDescent="0.35">
      <c r="A7" t="s">
        <v>24</v>
      </c>
      <c r="B7" t="s">
        <v>25</v>
      </c>
    </row>
    <row r="8" spans="1:14" x14ac:dyDescent="0.35">
      <c r="A8" t="s">
        <v>26</v>
      </c>
      <c r="B8" t="s">
        <v>27</v>
      </c>
    </row>
    <row r="9" spans="1:14" x14ac:dyDescent="0.35">
      <c r="A9" t="s">
        <v>28</v>
      </c>
      <c r="B9" t="s">
        <v>29</v>
      </c>
    </row>
    <row r="10" spans="1:14" x14ac:dyDescent="0.35">
      <c r="A10" t="s">
        <v>30</v>
      </c>
      <c r="B10" t="s">
        <v>31</v>
      </c>
    </row>
    <row r="11" spans="1:14" x14ac:dyDescent="0.35">
      <c r="A11" t="s">
        <v>32</v>
      </c>
      <c r="B11" t="s">
        <v>33</v>
      </c>
    </row>
    <row r="12" spans="1:14" x14ac:dyDescent="0.35">
      <c r="A12" t="s">
        <v>34</v>
      </c>
      <c r="B12" t="s">
        <v>33</v>
      </c>
    </row>
    <row r="13" spans="1:14" x14ac:dyDescent="0.35">
      <c r="A13" t="s">
        <v>35</v>
      </c>
      <c r="B13" t="s">
        <v>36</v>
      </c>
    </row>
    <row r="14" spans="1:14" x14ac:dyDescent="0.35">
      <c r="A14" t="s">
        <v>37</v>
      </c>
      <c r="B14" t="s">
        <v>38</v>
      </c>
    </row>
    <row r="16" spans="1:14" x14ac:dyDescent="0.35">
      <c r="A16" t="s">
        <v>36</v>
      </c>
      <c r="B16" t="s">
        <v>39</v>
      </c>
      <c r="C16" t="s">
        <v>5</v>
      </c>
      <c r="D16" t="s">
        <v>11</v>
      </c>
      <c r="E16" t="s">
        <v>12</v>
      </c>
      <c r="F16" t="s">
        <v>13</v>
      </c>
      <c r="K16" s="5" t="s">
        <v>44</v>
      </c>
      <c r="L16" s="5" t="s">
        <v>45</v>
      </c>
      <c r="M16" s="5" t="s">
        <v>46</v>
      </c>
      <c r="N16" s="5" t="s">
        <v>47</v>
      </c>
    </row>
    <row r="17" spans="1:14" x14ac:dyDescent="0.35">
      <c r="A17" t="s">
        <v>7</v>
      </c>
      <c r="B17" t="s">
        <v>40</v>
      </c>
      <c r="C17">
        <v>2.0070549E-2</v>
      </c>
      <c r="D17">
        <v>2.5290984999999998E-2</v>
      </c>
      <c r="E17">
        <v>2.2098468999999999E-2</v>
      </c>
      <c r="F17">
        <v>4.0616381999999999E-2</v>
      </c>
      <c r="I17" s="1" t="s">
        <v>50</v>
      </c>
      <c r="K17" s="7">
        <v>100</v>
      </c>
      <c r="L17" s="7">
        <v>100</v>
      </c>
      <c r="M17" s="7">
        <v>100</v>
      </c>
      <c r="N17" s="7">
        <v>100</v>
      </c>
    </row>
    <row r="18" spans="1:14" x14ac:dyDescent="0.35">
      <c r="A18" t="s">
        <v>8</v>
      </c>
      <c r="B18" t="s">
        <v>41</v>
      </c>
      <c r="C18" s="4">
        <v>1.4491051E-5</v>
      </c>
      <c r="D18" s="4">
        <v>1.7198493999999998E-5</v>
      </c>
      <c r="E18" s="4">
        <v>1.6571248999999999E-5</v>
      </c>
      <c r="F18" s="4">
        <v>2.4091993999999999E-5</v>
      </c>
      <c r="I18" s="1" t="s">
        <v>48</v>
      </c>
      <c r="K18" s="6">
        <f>E17/C17*100</f>
        <v>110.10395879056422</v>
      </c>
      <c r="L18" s="6">
        <f>E18/C18*100</f>
        <v>114.35505264593988</v>
      </c>
      <c r="M18" s="6">
        <f>E19/C19*100</f>
        <v>121.02610294486273</v>
      </c>
      <c r="N18" s="6">
        <f>E20/C20*100</f>
        <v>50.107467043539714</v>
      </c>
    </row>
    <row r="19" spans="1:14" x14ac:dyDescent="0.35">
      <c r="A19" t="s">
        <v>9</v>
      </c>
      <c r="B19" t="s">
        <v>42</v>
      </c>
      <c r="C19" s="4">
        <v>8.0485823000000001E-7</v>
      </c>
      <c r="D19" s="4">
        <v>8.6372293999999998E-7</v>
      </c>
      <c r="E19" s="4">
        <v>9.740885500000001E-7</v>
      </c>
      <c r="F19" s="4">
        <v>1.3435071000000001E-6</v>
      </c>
      <c r="I19" s="1" t="s">
        <v>51</v>
      </c>
      <c r="K19" s="6">
        <f>D17/C17*100</f>
        <v>126.01042951042345</v>
      </c>
      <c r="L19" s="6">
        <f>D18/C18*100</f>
        <v>118.68355166233282</v>
      </c>
      <c r="M19" s="6">
        <f>D19/C19*100</f>
        <v>107.31367435976892</v>
      </c>
      <c r="N19" s="6">
        <f>D20/C20*100</f>
        <v>127.85686977979209</v>
      </c>
    </row>
    <row r="20" spans="1:14" x14ac:dyDescent="0.35">
      <c r="A20" t="s">
        <v>10</v>
      </c>
      <c r="B20" t="s">
        <v>43</v>
      </c>
      <c r="C20">
        <v>5.8494676999999999E-4</v>
      </c>
      <c r="D20">
        <v>7.4789463000000001E-4</v>
      </c>
      <c r="E20">
        <v>2.9310201000000001E-4</v>
      </c>
      <c r="F20">
        <v>1.1222103999999999E-3</v>
      </c>
      <c r="I20" s="1" t="s">
        <v>49</v>
      </c>
      <c r="K20" s="6">
        <f>F17/C17*100</f>
        <v>202.36806676289723</v>
      </c>
      <c r="L20" s="6">
        <f>F18/C18*100</f>
        <v>166.25429032028111</v>
      </c>
      <c r="M20" s="6">
        <f>F19/C19*100</f>
        <v>166.9246893331761</v>
      </c>
      <c r="N20" s="6">
        <f>F20/C20*100</f>
        <v>191.84829416187733</v>
      </c>
    </row>
    <row r="23" spans="1:14" x14ac:dyDescent="0.35">
      <c r="I23" s="1"/>
      <c r="K23" s="7"/>
      <c r="L23" s="7"/>
      <c r="M23" s="7"/>
      <c r="N23" s="7"/>
    </row>
    <row r="24" spans="1:14" x14ac:dyDescent="0.35">
      <c r="I24" s="1"/>
      <c r="K24" s="6"/>
      <c r="L24" s="6"/>
      <c r="M24" s="6"/>
      <c r="N24" s="6"/>
    </row>
    <row r="25" spans="1:14" x14ac:dyDescent="0.35">
      <c r="I25" s="1"/>
      <c r="K25" s="6"/>
      <c r="L25" s="6"/>
      <c r="M25" s="6"/>
      <c r="N25" s="6"/>
    </row>
    <row r="26" spans="1:14" x14ac:dyDescent="0.35">
      <c r="I26" s="1"/>
      <c r="K26" s="6"/>
      <c r="L26" s="6"/>
      <c r="M26" s="6"/>
      <c r="N26" s="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711FA-8B08-4CDC-8A7B-D1819F61424C}">
  <dimension ref="A1:E12"/>
  <sheetViews>
    <sheetView workbookViewId="0"/>
  </sheetViews>
  <sheetFormatPr defaultColWidth="20.6328125" defaultRowHeight="14.5" x14ac:dyDescent="0.35"/>
  <cols>
    <col min="1" max="1" width="40.6328125" customWidth="1"/>
  </cols>
  <sheetData>
    <row r="1" spans="1:5" x14ac:dyDescent="0.35">
      <c r="A1" t="s">
        <v>0</v>
      </c>
    </row>
    <row r="2" spans="1:5" x14ac:dyDescent="0.35">
      <c r="A2" t="s">
        <v>1</v>
      </c>
    </row>
    <row r="3" spans="1:5" x14ac:dyDescent="0.35">
      <c r="A3" t="s">
        <v>2</v>
      </c>
    </row>
    <row r="4" spans="1:5" x14ac:dyDescent="0.35">
      <c r="A4" t="s">
        <v>3</v>
      </c>
    </row>
    <row r="5" spans="1:5" x14ac:dyDescent="0.35">
      <c r="A5" t="s">
        <v>4</v>
      </c>
    </row>
    <row r="7" spans="1:5" s="1" customFormat="1" x14ac:dyDescent="0.35"/>
    <row r="8" spans="1:5" s="1" customFormat="1" x14ac:dyDescent="0.35">
      <c r="A8" s="1" t="s">
        <v>6</v>
      </c>
      <c r="B8" s="1" t="s">
        <v>5</v>
      </c>
      <c r="C8" s="1" t="s">
        <v>11</v>
      </c>
      <c r="D8" s="1" t="s">
        <v>12</v>
      </c>
      <c r="E8" s="1" t="s">
        <v>13</v>
      </c>
    </row>
    <row r="9" spans="1:5" x14ac:dyDescent="0.35">
      <c r="A9" t="s">
        <v>7</v>
      </c>
      <c r="B9" s="2">
        <v>48.335293137249636</v>
      </c>
      <c r="C9" s="2">
        <v>61.462641796916728</v>
      </c>
      <c r="D9" s="2">
        <v>53.434716165152686</v>
      </c>
      <c r="E9" s="3">
        <v>100</v>
      </c>
    </row>
    <row r="10" spans="1:5" x14ac:dyDescent="0.35">
      <c r="A10" t="s">
        <v>8</v>
      </c>
      <c r="B10" s="2">
        <v>59.511885976941556</v>
      </c>
      <c r="C10" s="2">
        <v>70.929438813637361</v>
      </c>
      <c r="D10" s="2">
        <v>68.284284030811776</v>
      </c>
      <c r="E10" s="3">
        <v>100</v>
      </c>
    </row>
    <row r="11" spans="1:5" x14ac:dyDescent="0.35">
      <c r="A11" t="s">
        <v>9</v>
      </c>
      <c r="B11" s="2">
        <v>58.982732897196868</v>
      </c>
      <c r="C11" s="2">
        <v>63.465188893776869</v>
      </c>
      <c r="D11" s="2">
        <v>71.869357150913061</v>
      </c>
      <c r="E11" s="3">
        <v>100</v>
      </c>
    </row>
    <row r="12" spans="1:5" x14ac:dyDescent="0.35">
      <c r="A12" t="s">
        <v>10</v>
      </c>
      <c r="B12" s="2">
        <v>51.826816839320024</v>
      </c>
      <c r="C12" s="2">
        <v>66.437368064478648</v>
      </c>
      <c r="D12" s="2">
        <v>25.658858396132661</v>
      </c>
      <c r="E12" s="3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Sheet2</vt:lpstr>
      <vt:lpstr>FINAL</vt:lpstr>
      <vt:lpstr>Data</vt:lpstr>
      <vt:lpstr>Chart</vt:lpstr>
    </vt:vector>
  </TitlesOfParts>
  <Company>University of Idaho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Taslakyan, Lusine (lusine@uidaho.edu)</dc:creator>
  <cp:lastModifiedBy>Taslakyan, Lusine (lusine@uidaho.edu)</cp:lastModifiedBy>
  <dcterms:created xsi:type="dcterms:W3CDTF">2022-04-26T19:33:16Z</dcterms:created>
  <dcterms:modified xsi:type="dcterms:W3CDTF">2022-04-27T17:20:52Z</dcterms:modified>
</cp:coreProperties>
</file>